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202300"/>
  <xr:revisionPtr revIDLastSave="0" documentId="13_ncr:1_{F445C267-0306-4507-AE48-1C49DBDEF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ksi nr.1.1" sheetId="1" r:id="rId1"/>
  </sheets>
  <definedNames>
    <definedName name="JR_PAGE_ANCHOR_0_1">'Aneksi nr.1.1'!$A$1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H25" i="1"/>
  <c r="H24" i="1"/>
  <c r="H27" i="1" s="1"/>
  <c r="H23" i="1"/>
  <c r="I26" i="1"/>
  <c r="J26" i="1"/>
  <c r="K26" i="1"/>
  <c r="L26" i="1"/>
  <c r="N26" i="1"/>
  <c r="P26" i="1"/>
  <c r="Q26" i="1"/>
  <c r="H26" i="1"/>
  <c r="I25" i="1"/>
  <c r="I28" i="1" s="1"/>
  <c r="J25" i="1"/>
  <c r="K25" i="1"/>
  <c r="K28" i="1" s="1"/>
  <c r="L25" i="1"/>
  <c r="M25" i="1"/>
  <c r="N25" i="1"/>
  <c r="O25" i="1"/>
  <c r="O28" i="1" s="1"/>
  <c r="P25" i="1"/>
  <c r="Q25" i="1"/>
  <c r="Q28" i="1" s="1"/>
  <c r="I24" i="1"/>
  <c r="J24" i="1"/>
  <c r="J27" i="1" s="1"/>
  <c r="K24" i="1"/>
  <c r="L24" i="1"/>
  <c r="L27" i="1" s="1"/>
  <c r="M24" i="1"/>
  <c r="M27" i="1" s="1"/>
  <c r="N24" i="1"/>
  <c r="O24" i="1"/>
  <c r="O27" i="1" s="1"/>
  <c r="P24" i="1"/>
  <c r="P27" i="1" s="1"/>
  <c r="Q24" i="1"/>
  <c r="I23" i="1"/>
  <c r="J23" i="1"/>
  <c r="K23" i="1"/>
  <c r="L23" i="1"/>
  <c r="M23" i="1"/>
  <c r="N23" i="1"/>
  <c r="O23" i="1"/>
  <c r="P23" i="1"/>
  <c r="Q23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7" i="1"/>
  <c r="Q27" i="1" l="1"/>
  <c r="I27" i="1"/>
  <c r="R27" i="1" s="1"/>
  <c r="J28" i="1"/>
  <c r="P28" i="1"/>
  <c r="R26" i="1"/>
  <c r="N28" i="1"/>
  <c r="R23" i="1"/>
  <c r="R25" i="1"/>
  <c r="R28" i="1" s="1"/>
  <c r="N27" i="1"/>
  <c r="K27" i="1"/>
  <c r="L28" i="1"/>
  <c r="R24" i="1"/>
  <c r="M28" i="1"/>
</calcChain>
</file>

<file path=xl/sharedStrings.xml><?xml version="1.0" encoding="utf-8"?>
<sst xmlns="http://schemas.openxmlformats.org/spreadsheetml/2006/main" count="124" uniqueCount="52">
  <si>
    <t xml:space="preserve">ANEKSI 1.1 Raporti i Shpenzimeve të Ministrisë/Institucionit sipas kapitujve </t>
  </si>
  <si>
    <t>Periudha e Raportimit  4-2025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</si>
  <si>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</si>
  <si>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</si>
  <si>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</si>
  <si>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</si>
  <si>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</si>
  <si>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</si>
  <si>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</si>
  <si>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</si>
  <si>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</si>
  <si>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</si>
  <si>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</si>
  <si>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</si>
  <si>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</si>
  <si>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</si>
  <si>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</si>
  <si>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</si>
  <si>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</si>
  <si>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</si>
  <si>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</si>
  <si>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</si>
  <si>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</si>
  <si>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</si>
  <si>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</si>
  <si>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</si>
  <si>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</si>
  <si>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</si>
  <si>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12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</si>
  <si>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</si>
  <si>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</si>
  <si>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</si>
  <si>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</si>
  <si>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</si>
  <si>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</si>
  <si>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</si>
  <si>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</si>
  <si>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</si>
  <si>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</si>
  <si>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05</t>
  </si>
  <si>
    <t>Nga të ardhurat e veta</t>
  </si>
  <si>
    <t>Ndryshimi ne vlere absolute</t>
  </si>
  <si>
    <t>Realizimi ne %</t>
  </si>
  <si>
    <t>06</t>
  </si>
  <si>
    <t>Nga të ardhurat jashtë limitit</t>
  </si>
  <si>
    <t>Emri</t>
  </si>
  <si>
    <t>Sekretari i Përgjithshëm</t>
  </si>
  <si>
    <t>Firma</t>
  </si>
  <si>
    <t>Data</t>
  </si>
  <si>
    <t>Transferta ta Kapitale</t>
  </si>
  <si>
    <t>znj. Llambriola Misto</t>
  </si>
  <si>
    <t>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</si>
</sst>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6" fillId="15" borderId="8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left" vertical="center" wrapText="1"/>
    </xf>
    <xf numFmtId="0" fontId="6" fillId="18" borderId="9" xfId="0" applyFont="1" applyFill="1" applyBorder="1" applyAlignment="1">
      <alignment horizontal="left" vertical="center"/>
    </xf>
    <xf numFmtId="3" fontId="6" fillId="19" borderId="9" xfId="0" applyNumberFormat="1" applyFont="1" applyFill="1" applyBorder="1" applyAlignment="1">
      <alignment horizontal="right" vertical="center"/>
    </xf>
    <xf numFmtId="3" fontId="6" fillId="20" borderId="10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9" fontId="6" fillId="19" borderId="9" xfId="1" applyFont="1" applyFill="1" applyBorder="1" applyAlignment="1">
      <alignment horizontal="right" vertical="center"/>
    </xf>
    <xf numFmtId="0" fontId="9" fillId="23" borderId="11" xfId="0" applyFont="1" applyFill="1" applyBorder="1" applyAlignment="1">
      <alignment horizontal="left"/>
    </xf>
    <xf numFmtId="0" fontId="9" fillId="23" borderId="13" xfId="0" applyFont="1" applyFill="1" applyBorder="1" applyAlignment="1">
      <alignment horizontal="left"/>
    </xf>
    <xf numFmtId="0" fontId="9" fillId="23" borderId="6" xfId="0" applyFont="1" applyFill="1" applyBorder="1" applyAlignment="1">
      <alignment horizontal="left"/>
    </xf>
    <xf numFmtId="0" fontId="7" fillId="21" borderId="2" xfId="0" applyFont="1" applyFill="1" applyBorder="1" applyAlignment="1">
      <alignment horizontal="left" vertical="top"/>
    </xf>
    <xf numFmtId="0" fontId="8" fillId="22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 vertical="center"/>
    </xf>
    <xf numFmtId="9" fontId="6" fillId="0" borderId="9" xfId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40"/>
  <sheetViews>
    <sheetView tabSelected="1" workbookViewId="0">
      <selection activeCell="C1" sqref="A1:R35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5.5703125" customWidth="1"/>
    <col min="6" max="6" width="11.7109375" customWidth="1"/>
    <col min="7" max="7" width="13.28515625" customWidth="1"/>
    <col min="8" max="18" width="16.140625" customWidth="1"/>
  </cols>
  <sheetData>
    <row r="1" spans="1:18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1"/>
      <c r="B3" s="1"/>
      <c r="C3" s="28" t="s">
        <v>1</v>
      </c>
      <c r="D3" s="28"/>
      <c r="E3" s="28"/>
      <c r="F3" s="28"/>
      <c r="G3" s="28"/>
      <c r="H3" s="28"/>
      <c r="I3" s="28"/>
      <c r="J3" s="29"/>
      <c r="K3" s="28"/>
      <c r="L3" s="28"/>
      <c r="M3" s="28"/>
      <c r="N3" s="28"/>
      <c r="O3" s="28"/>
      <c r="P3" s="28"/>
      <c r="Q3" s="28"/>
      <c r="R3" s="28"/>
    </row>
    <row r="4" spans="1:18">
      <c r="A4" s="30"/>
      <c r="B4" s="30"/>
      <c r="C4" s="31" t="s">
        <v>2</v>
      </c>
      <c r="D4" s="32" t="s">
        <v>3</v>
      </c>
      <c r="E4" s="33" t="s">
        <v>4</v>
      </c>
      <c r="F4" s="32" t="s">
        <v>5</v>
      </c>
      <c r="G4" s="32" t="s">
        <v>6</v>
      </c>
      <c r="H4" s="34" t="s">
        <v>7</v>
      </c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>
      <c r="A5" s="30"/>
      <c r="B5" s="30"/>
      <c r="C5" s="31"/>
      <c r="D5" s="32"/>
      <c r="E5" s="33"/>
      <c r="F5" s="32"/>
      <c r="G5" s="32"/>
      <c r="H5" s="3" t="s">
        <v>8</v>
      </c>
      <c r="I5" s="3" t="s">
        <v>9</v>
      </c>
      <c r="J5" s="3">
        <v>232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4" t="s">
        <v>17</v>
      </c>
    </row>
    <row r="6" spans="1:18" ht="27">
      <c r="A6" s="1"/>
      <c r="B6" s="1"/>
      <c r="C6" s="31"/>
      <c r="D6" s="32"/>
      <c r="E6" s="33"/>
      <c r="F6" s="5" t="s">
        <v>18</v>
      </c>
      <c r="G6" s="32"/>
      <c r="H6" s="6" t="s">
        <v>19</v>
      </c>
      <c r="I6" s="6" t="s">
        <v>20</v>
      </c>
      <c r="J6" s="6" t="s">
        <v>49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7" t="s">
        <v>17</v>
      </c>
    </row>
    <row r="7" spans="1:18">
      <c r="A7" s="1"/>
      <c r="B7" s="1"/>
      <c r="C7" s="15" t="s">
        <v>28</v>
      </c>
      <c r="D7" s="16" t="s">
        <v>29</v>
      </c>
      <c r="E7" s="17" t="s">
        <v>30</v>
      </c>
      <c r="F7" s="16">
        <v>2025</v>
      </c>
      <c r="G7" s="18" t="s">
        <v>31</v>
      </c>
      <c r="H7" s="19">
        <v>60620000</v>
      </c>
      <c r="I7" s="19">
        <v>3398560000</v>
      </c>
      <c r="J7" s="19">
        <v>0</v>
      </c>
      <c r="K7" s="19">
        <v>5023627000</v>
      </c>
      <c r="L7" s="19">
        <v>853311000</v>
      </c>
      <c r="M7" s="19">
        <v>1292405000</v>
      </c>
      <c r="N7" s="19">
        <v>750000000</v>
      </c>
      <c r="O7" s="19">
        <v>41665505000</v>
      </c>
      <c r="P7" s="19">
        <v>31826000</v>
      </c>
      <c r="Q7" s="19">
        <v>1975796000</v>
      </c>
      <c r="R7" s="20">
        <f>H7+I7+K7+L7+M7+N7+O7+P7+Q7+J7</f>
        <v>55051650000</v>
      </c>
    </row>
    <row r="8" spans="1:18">
      <c r="A8" s="1"/>
      <c r="B8" s="1"/>
      <c r="C8" s="8" t="s">
        <v>28</v>
      </c>
      <c r="D8" s="9" t="s">
        <v>29</v>
      </c>
      <c r="E8" s="10" t="s">
        <v>30</v>
      </c>
      <c r="F8" s="9">
        <v>2025</v>
      </c>
      <c r="G8" s="11" t="s">
        <v>32</v>
      </c>
      <c r="H8" s="12">
        <v>58535000</v>
      </c>
      <c r="I8" s="12">
        <v>3376445000</v>
      </c>
      <c r="J8" s="12">
        <v>1000000000</v>
      </c>
      <c r="K8" s="12">
        <v>5008627000</v>
      </c>
      <c r="L8" s="12">
        <v>850311000</v>
      </c>
      <c r="M8" s="12">
        <v>1281495390</v>
      </c>
      <c r="N8" s="12">
        <v>750000000</v>
      </c>
      <c r="O8" s="12">
        <v>41666345000</v>
      </c>
      <c r="P8" s="12">
        <v>61826000</v>
      </c>
      <c r="Q8" s="12">
        <v>1984524482</v>
      </c>
      <c r="R8" s="20">
        <f t="shared" ref="R8:R22" si="0">H8+I8+K8+L8+M8+N8+O8+P8+Q8+J8</f>
        <v>56038108872</v>
      </c>
    </row>
    <row r="9" spans="1:18">
      <c r="A9" s="1"/>
      <c r="B9" s="1"/>
      <c r="C9" s="8" t="s">
        <v>28</v>
      </c>
      <c r="D9" s="9" t="s">
        <v>29</v>
      </c>
      <c r="E9" s="10" t="s">
        <v>30</v>
      </c>
      <c r="F9" s="9">
        <v>2025</v>
      </c>
      <c r="G9" s="11" t="s">
        <v>33</v>
      </c>
      <c r="H9" s="12">
        <v>0</v>
      </c>
      <c r="I9" s="12">
        <v>152552457</v>
      </c>
      <c r="J9" s="12">
        <v>867200000</v>
      </c>
      <c r="K9" s="12">
        <v>1659795138</v>
      </c>
      <c r="L9" s="12">
        <v>272818966</v>
      </c>
      <c r="M9" s="12">
        <v>297013682</v>
      </c>
      <c r="N9" s="12">
        <v>176874750</v>
      </c>
      <c r="O9" s="12">
        <v>12716305878</v>
      </c>
      <c r="P9" s="12">
        <v>19500114.170000002</v>
      </c>
      <c r="Q9" s="12">
        <v>391525405.80000001</v>
      </c>
      <c r="R9" s="20">
        <f t="shared" si="0"/>
        <v>16553586390.969999</v>
      </c>
    </row>
    <row r="10" spans="1:18">
      <c r="A10" s="1"/>
      <c r="B10" s="1"/>
      <c r="C10" s="8" t="s">
        <v>28</v>
      </c>
      <c r="D10" s="9" t="s">
        <v>29</v>
      </c>
      <c r="E10" s="10" t="s">
        <v>30</v>
      </c>
      <c r="F10" s="9">
        <v>2025</v>
      </c>
      <c r="G10" s="11" t="s">
        <v>34</v>
      </c>
      <c r="H10" s="12">
        <v>0</v>
      </c>
      <c r="I10" s="12">
        <v>666534713</v>
      </c>
      <c r="J10" s="12"/>
      <c r="K10" s="12">
        <v>0</v>
      </c>
      <c r="L10" s="12">
        <v>0</v>
      </c>
      <c r="M10" s="12">
        <v>116117550.09</v>
      </c>
      <c r="N10" s="12">
        <v>0</v>
      </c>
      <c r="O10" s="12">
        <v>3538800</v>
      </c>
      <c r="P10" s="12">
        <v>0</v>
      </c>
      <c r="Q10" s="12">
        <v>0</v>
      </c>
      <c r="R10" s="20">
        <f t="shared" si="0"/>
        <v>786191063.09000003</v>
      </c>
    </row>
    <row r="11" spans="1:18">
      <c r="A11" s="1"/>
      <c r="B11" s="1"/>
      <c r="C11" s="15" t="s">
        <v>28</v>
      </c>
      <c r="D11" s="16" t="s">
        <v>35</v>
      </c>
      <c r="E11" s="17" t="s">
        <v>36</v>
      </c>
      <c r="F11" s="16">
        <v>2025</v>
      </c>
      <c r="G11" s="18" t="s">
        <v>31</v>
      </c>
      <c r="H11" s="19">
        <v>0</v>
      </c>
      <c r="I11" s="19">
        <v>0</v>
      </c>
      <c r="J11" s="19"/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20">
        <f t="shared" si="0"/>
        <v>0</v>
      </c>
    </row>
    <row r="12" spans="1:18">
      <c r="A12" s="1"/>
      <c r="B12" s="1"/>
      <c r="C12" s="8" t="s">
        <v>28</v>
      </c>
      <c r="D12" s="9" t="s">
        <v>35</v>
      </c>
      <c r="E12" s="10" t="s">
        <v>36</v>
      </c>
      <c r="F12" s="9">
        <v>2025</v>
      </c>
      <c r="G12" s="11" t="s">
        <v>32</v>
      </c>
      <c r="H12" s="12">
        <v>0</v>
      </c>
      <c r="I12" s="12">
        <v>0</v>
      </c>
      <c r="J12" s="12"/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20">
        <f t="shared" si="0"/>
        <v>0</v>
      </c>
    </row>
    <row r="13" spans="1:18">
      <c r="A13" s="1"/>
      <c r="B13" s="1"/>
      <c r="C13" s="8" t="s">
        <v>28</v>
      </c>
      <c r="D13" s="9" t="s">
        <v>35</v>
      </c>
      <c r="E13" s="10" t="s">
        <v>36</v>
      </c>
      <c r="F13" s="9">
        <v>2025</v>
      </c>
      <c r="G13" s="11" t="s">
        <v>33</v>
      </c>
      <c r="H13" s="12">
        <v>1800</v>
      </c>
      <c r="I13" s="12">
        <v>29739587</v>
      </c>
      <c r="J13" s="12"/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20">
        <f t="shared" si="0"/>
        <v>29741387</v>
      </c>
    </row>
    <row r="14" spans="1:18">
      <c r="A14" s="1"/>
      <c r="B14" s="1"/>
      <c r="C14" s="8" t="s">
        <v>28</v>
      </c>
      <c r="D14" s="9" t="s">
        <v>35</v>
      </c>
      <c r="E14" s="10" t="s">
        <v>36</v>
      </c>
      <c r="F14" s="9">
        <v>2025</v>
      </c>
      <c r="G14" s="11" t="s">
        <v>34</v>
      </c>
      <c r="H14" s="12">
        <v>0</v>
      </c>
      <c r="I14" s="12">
        <v>0</v>
      </c>
      <c r="J14" s="12"/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20">
        <f t="shared" si="0"/>
        <v>0</v>
      </c>
    </row>
    <row r="15" spans="1:18">
      <c r="A15" s="1"/>
      <c r="B15" s="1"/>
      <c r="C15" s="15" t="s">
        <v>28</v>
      </c>
      <c r="D15" s="16" t="s">
        <v>37</v>
      </c>
      <c r="E15" s="17" t="s">
        <v>38</v>
      </c>
      <c r="F15" s="16">
        <v>2025</v>
      </c>
      <c r="G15" s="18" t="s">
        <v>31</v>
      </c>
      <c r="H15" s="19">
        <v>0</v>
      </c>
      <c r="I15" s="19">
        <v>16289000</v>
      </c>
      <c r="J15" s="19"/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20">
        <f t="shared" si="0"/>
        <v>16289000</v>
      </c>
    </row>
    <row r="16" spans="1:18">
      <c r="A16" s="1"/>
      <c r="B16" s="1"/>
      <c r="C16" s="8" t="s">
        <v>28</v>
      </c>
      <c r="D16" s="9" t="s">
        <v>37</v>
      </c>
      <c r="E16" s="10" t="s">
        <v>38</v>
      </c>
      <c r="F16" s="9">
        <v>2025</v>
      </c>
      <c r="G16" s="11" t="s">
        <v>32</v>
      </c>
      <c r="H16" s="12">
        <v>0</v>
      </c>
      <c r="I16" s="12">
        <v>40489000</v>
      </c>
      <c r="J16" s="12"/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20">
        <f t="shared" si="0"/>
        <v>40489000</v>
      </c>
    </row>
    <row r="17" spans="1:18">
      <c r="A17" s="1"/>
      <c r="B17" s="1"/>
      <c r="C17" s="8" t="s">
        <v>28</v>
      </c>
      <c r="D17" s="9" t="s">
        <v>37</v>
      </c>
      <c r="E17" s="10" t="s">
        <v>38</v>
      </c>
      <c r="F17" s="9">
        <v>2025</v>
      </c>
      <c r="G17" s="11" t="s">
        <v>33</v>
      </c>
      <c r="H17" s="12">
        <v>0</v>
      </c>
      <c r="I17" s="12">
        <v>17106158</v>
      </c>
      <c r="J17" s="12"/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20">
        <f t="shared" si="0"/>
        <v>17106158</v>
      </c>
    </row>
    <row r="18" spans="1:18">
      <c r="A18" s="1"/>
      <c r="B18" s="1"/>
      <c r="C18" s="8" t="s">
        <v>28</v>
      </c>
      <c r="D18" s="9" t="s">
        <v>37</v>
      </c>
      <c r="E18" s="10" t="s">
        <v>38</v>
      </c>
      <c r="F18" s="9">
        <v>2025</v>
      </c>
      <c r="G18" s="11" t="s">
        <v>34</v>
      </c>
      <c r="H18" s="12">
        <v>0</v>
      </c>
      <c r="I18" s="12">
        <v>0</v>
      </c>
      <c r="J18" s="12"/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20">
        <f t="shared" si="0"/>
        <v>0</v>
      </c>
    </row>
    <row r="19" spans="1:18">
      <c r="A19" s="1"/>
      <c r="B19" s="1"/>
      <c r="C19" s="15" t="s">
        <v>28</v>
      </c>
      <c r="D19" s="16" t="s">
        <v>39</v>
      </c>
      <c r="E19" s="17" t="s">
        <v>40</v>
      </c>
      <c r="F19" s="16">
        <v>2025</v>
      </c>
      <c r="G19" s="18" t="s">
        <v>31</v>
      </c>
      <c r="H19" s="12">
        <v>0</v>
      </c>
      <c r="I19" s="12">
        <v>0</v>
      </c>
      <c r="J19" s="12"/>
      <c r="K19" s="12">
        <v>0</v>
      </c>
      <c r="L19" s="12">
        <v>0</v>
      </c>
      <c r="M19" s="12">
        <v>63500000</v>
      </c>
      <c r="N19" s="12">
        <v>0</v>
      </c>
      <c r="O19" s="12">
        <v>0</v>
      </c>
      <c r="P19" s="12">
        <v>0</v>
      </c>
      <c r="Q19" s="12">
        <v>0</v>
      </c>
      <c r="R19" s="20">
        <f t="shared" si="0"/>
        <v>63500000</v>
      </c>
    </row>
    <row r="20" spans="1:18">
      <c r="A20" s="1"/>
      <c r="B20" s="1"/>
      <c r="C20" s="8" t="s">
        <v>28</v>
      </c>
      <c r="D20" s="9" t="s">
        <v>39</v>
      </c>
      <c r="E20" s="10" t="s">
        <v>40</v>
      </c>
      <c r="F20" s="9">
        <v>2025</v>
      </c>
      <c r="G20" s="11" t="s">
        <v>32</v>
      </c>
      <c r="H20" s="12">
        <v>0</v>
      </c>
      <c r="I20" s="12">
        <v>0</v>
      </c>
      <c r="J20" s="12"/>
      <c r="K20" s="12">
        <v>0</v>
      </c>
      <c r="L20" s="12">
        <v>0</v>
      </c>
      <c r="M20" s="12">
        <v>63500000</v>
      </c>
      <c r="N20" s="12">
        <v>0</v>
      </c>
      <c r="O20" s="12">
        <v>0</v>
      </c>
      <c r="P20" s="12">
        <v>0</v>
      </c>
      <c r="Q20" s="12">
        <v>0</v>
      </c>
      <c r="R20" s="20">
        <f t="shared" si="0"/>
        <v>63500000</v>
      </c>
    </row>
    <row r="21" spans="1:18">
      <c r="A21" s="1"/>
      <c r="B21" s="1"/>
      <c r="C21" s="8" t="s">
        <v>28</v>
      </c>
      <c r="D21" s="9" t="s">
        <v>39</v>
      </c>
      <c r="E21" s="10" t="s">
        <v>40</v>
      </c>
      <c r="F21" s="9">
        <v>2025</v>
      </c>
      <c r="G21" s="11" t="s">
        <v>33</v>
      </c>
      <c r="H21" s="12">
        <v>0</v>
      </c>
      <c r="I21" s="12">
        <v>0</v>
      </c>
      <c r="J21" s="12"/>
      <c r="K21" s="12">
        <v>0</v>
      </c>
      <c r="L21" s="12">
        <v>0</v>
      </c>
      <c r="M21" s="12">
        <v>1560962</v>
      </c>
      <c r="N21" s="12">
        <v>0</v>
      </c>
      <c r="O21" s="12">
        <v>0</v>
      </c>
      <c r="P21" s="12">
        <v>0</v>
      </c>
      <c r="Q21" s="12">
        <v>0</v>
      </c>
      <c r="R21" s="20">
        <f t="shared" si="0"/>
        <v>1560962</v>
      </c>
    </row>
    <row r="22" spans="1:18">
      <c r="A22" s="1"/>
      <c r="B22" s="1"/>
      <c r="C22" s="8" t="s">
        <v>28</v>
      </c>
      <c r="D22" s="9" t="s">
        <v>39</v>
      </c>
      <c r="E22" s="10" t="s">
        <v>40</v>
      </c>
      <c r="F22" s="9">
        <v>2025</v>
      </c>
      <c r="G22" s="11" t="s">
        <v>34</v>
      </c>
      <c r="H22" s="12">
        <v>0</v>
      </c>
      <c r="I22" s="12">
        <v>0</v>
      </c>
      <c r="J22" s="12"/>
      <c r="K22" s="12">
        <v>0</v>
      </c>
      <c r="L22" s="12">
        <v>0</v>
      </c>
      <c r="M22" s="12">
        <v>14934808.32</v>
      </c>
      <c r="N22" s="12">
        <v>0</v>
      </c>
      <c r="O22" s="12">
        <v>0</v>
      </c>
      <c r="P22" s="12">
        <v>0</v>
      </c>
      <c r="Q22" s="12">
        <v>0</v>
      </c>
      <c r="R22" s="20">
        <f t="shared" si="0"/>
        <v>14934808.32</v>
      </c>
    </row>
    <row r="23" spans="1:18">
      <c r="A23" s="1"/>
      <c r="B23" s="1"/>
      <c r="C23" s="15" t="s">
        <v>28</v>
      </c>
      <c r="D23" s="16"/>
      <c r="E23" s="17" t="s">
        <v>17</v>
      </c>
      <c r="F23" s="16">
        <v>2025</v>
      </c>
      <c r="G23" s="18" t="s">
        <v>31</v>
      </c>
      <c r="H23" s="12">
        <f>H7+H11+H15+H19</f>
        <v>60620000</v>
      </c>
      <c r="I23" s="12">
        <f t="shared" ref="I23:Q23" si="1">I7+I11+I15+I19</f>
        <v>3414849000</v>
      </c>
      <c r="J23" s="12">
        <f t="shared" si="1"/>
        <v>0</v>
      </c>
      <c r="K23" s="12">
        <f t="shared" si="1"/>
        <v>5023627000</v>
      </c>
      <c r="L23" s="12">
        <f t="shared" si="1"/>
        <v>853311000</v>
      </c>
      <c r="M23" s="12">
        <f t="shared" si="1"/>
        <v>1355905000</v>
      </c>
      <c r="N23" s="12">
        <f t="shared" si="1"/>
        <v>750000000</v>
      </c>
      <c r="O23" s="12">
        <f t="shared" si="1"/>
        <v>41665505000</v>
      </c>
      <c r="P23" s="12">
        <f t="shared" si="1"/>
        <v>31826000</v>
      </c>
      <c r="Q23" s="12">
        <f t="shared" si="1"/>
        <v>1975796000</v>
      </c>
      <c r="R23" s="35">
        <f>H23+I23+K23+L23+M23+N23+O23+P23+Q23+J23</f>
        <v>55131439000</v>
      </c>
    </row>
    <row r="24" spans="1:18">
      <c r="A24" s="1"/>
      <c r="B24" s="1"/>
      <c r="C24" s="8" t="s">
        <v>28</v>
      </c>
      <c r="D24" s="9"/>
      <c r="E24" s="10" t="s">
        <v>17</v>
      </c>
      <c r="F24" s="9">
        <v>2025</v>
      </c>
      <c r="G24" s="11" t="s">
        <v>32</v>
      </c>
      <c r="H24" s="12">
        <f>H8+H12+H16+H20</f>
        <v>58535000</v>
      </c>
      <c r="I24" s="12">
        <f t="shared" ref="I24:Q24" si="2">I8+I12+I16+I20</f>
        <v>3416934000</v>
      </c>
      <c r="J24" s="12">
        <f t="shared" si="2"/>
        <v>1000000000</v>
      </c>
      <c r="K24" s="12">
        <f t="shared" si="2"/>
        <v>5008627000</v>
      </c>
      <c r="L24" s="12">
        <f t="shared" si="2"/>
        <v>850311000</v>
      </c>
      <c r="M24" s="12">
        <f t="shared" si="2"/>
        <v>1344995390</v>
      </c>
      <c r="N24" s="12">
        <f t="shared" si="2"/>
        <v>750000000</v>
      </c>
      <c r="O24" s="12">
        <f t="shared" si="2"/>
        <v>41666345000</v>
      </c>
      <c r="P24" s="12">
        <f t="shared" si="2"/>
        <v>61826000</v>
      </c>
      <c r="Q24" s="12">
        <f t="shared" si="2"/>
        <v>1984524482</v>
      </c>
      <c r="R24" s="35">
        <f t="shared" ref="R24:R29" si="3">H24+I24+K24+L24+M24+N24+O24+P24+Q24+J24</f>
        <v>56142097872</v>
      </c>
    </row>
    <row r="25" spans="1:18">
      <c r="A25" s="1"/>
      <c r="B25" s="1"/>
      <c r="C25" s="8" t="s">
        <v>28</v>
      </c>
      <c r="D25" s="9"/>
      <c r="E25" s="10" t="s">
        <v>17</v>
      </c>
      <c r="F25" s="9">
        <v>2025</v>
      </c>
      <c r="G25" s="11" t="s">
        <v>33</v>
      </c>
      <c r="H25" s="12">
        <f>H9+H13+H17+H21</f>
        <v>1800</v>
      </c>
      <c r="I25" s="12">
        <f t="shared" ref="I25:Q25" si="4">I9+I13+I17+I21</f>
        <v>199398202</v>
      </c>
      <c r="J25" s="12">
        <f t="shared" si="4"/>
        <v>867200000</v>
      </c>
      <c r="K25" s="12">
        <f t="shared" si="4"/>
        <v>1659795138</v>
      </c>
      <c r="L25" s="12">
        <f t="shared" si="4"/>
        <v>272818966</v>
      </c>
      <c r="M25" s="12">
        <f t="shared" si="4"/>
        <v>298574644</v>
      </c>
      <c r="N25" s="12">
        <f t="shared" si="4"/>
        <v>176874750</v>
      </c>
      <c r="O25" s="12">
        <f t="shared" si="4"/>
        <v>12716305878</v>
      </c>
      <c r="P25" s="12">
        <f t="shared" si="4"/>
        <v>19500114.170000002</v>
      </c>
      <c r="Q25" s="12">
        <f t="shared" si="4"/>
        <v>391525405.80000001</v>
      </c>
      <c r="R25" s="35">
        <f t="shared" si="3"/>
        <v>16601994897.969999</v>
      </c>
    </row>
    <row r="26" spans="1:18">
      <c r="A26" s="1"/>
      <c r="B26" s="1"/>
      <c r="C26" s="8" t="s">
        <v>28</v>
      </c>
      <c r="D26" s="9"/>
      <c r="E26" s="10" t="s">
        <v>17</v>
      </c>
      <c r="F26" s="9">
        <v>2025</v>
      </c>
      <c r="G26" s="11" t="s">
        <v>34</v>
      </c>
      <c r="H26" s="12">
        <f>H10+H14+H18+H22</f>
        <v>0</v>
      </c>
      <c r="I26" s="12">
        <f t="shared" ref="I26:Q26" si="5">I10+I14+I18+I22</f>
        <v>666534713</v>
      </c>
      <c r="J26" s="12">
        <f t="shared" si="5"/>
        <v>0</v>
      </c>
      <c r="K26" s="12">
        <f t="shared" si="5"/>
        <v>0</v>
      </c>
      <c r="L26" s="12">
        <f t="shared" si="5"/>
        <v>0</v>
      </c>
      <c r="M26" s="12">
        <v>131546858</v>
      </c>
      <c r="N26" s="12">
        <f t="shared" si="5"/>
        <v>0</v>
      </c>
      <c r="O26" s="12">
        <v>3598800</v>
      </c>
      <c r="P26" s="12">
        <f t="shared" si="5"/>
        <v>0</v>
      </c>
      <c r="Q26" s="12">
        <f t="shared" si="5"/>
        <v>0</v>
      </c>
      <c r="R26" s="35">
        <f t="shared" si="3"/>
        <v>801680371</v>
      </c>
    </row>
    <row r="27" spans="1:18">
      <c r="A27" s="1"/>
      <c r="B27" s="1"/>
      <c r="C27" s="8" t="s">
        <v>28</v>
      </c>
      <c r="D27" s="9"/>
      <c r="E27" s="10" t="s">
        <v>41</v>
      </c>
      <c r="F27" s="9">
        <v>2025</v>
      </c>
      <c r="G27" s="11"/>
      <c r="H27" s="12">
        <f>H24-H25-H26</f>
        <v>58533200</v>
      </c>
      <c r="I27" s="12">
        <f t="shared" ref="I27:Q27" si="6">I24-I25-I26</f>
        <v>2551001085</v>
      </c>
      <c r="J27" s="12">
        <f t="shared" si="6"/>
        <v>132800000</v>
      </c>
      <c r="K27" s="12">
        <f t="shared" si="6"/>
        <v>3348831862</v>
      </c>
      <c r="L27" s="12">
        <f t="shared" si="6"/>
        <v>577492034</v>
      </c>
      <c r="M27" s="12">
        <f t="shared" si="6"/>
        <v>914873888</v>
      </c>
      <c r="N27" s="12">
        <f t="shared" si="6"/>
        <v>573125250</v>
      </c>
      <c r="O27" s="12">
        <f t="shared" si="6"/>
        <v>28946440322</v>
      </c>
      <c r="P27" s="12">
        <f t="shared" si="6"/>
        <v>42325885.829999998</v>
      </c>
      <c r="Q27" s="12">
        <f t="shared" si="6"/>
        <v>1592999076.2</v>
      </c>
      <c r="R27" s="35">
        <f t="shared" si="3"/>
        <v>38738422603.029999</v>
      </c>
    </row>
    <row r="28" spans="1:18">
      <c r="A28" s="1"/>
      <c r="B28" s="1"/>
      <c r="C28" s="8" t="s">
        <v>28</v>
      </c>
      <c r="D28" s="9"/>
      <c r="E28" s="10" t="s">
        <v>42</v>
      </c>
      <c r="F28" s="9">
        <v>2025</v>
      </c>
      <c r="G28" s="11"/>
      <c r="H28" s="12">
        <v>0</v>
      </c>
      <c r="I28" s="21">
        <f>I25/I24</f>
        <v>5.8355883373808218E-2</v>
      </c>
      <c r="J28" s="21">
        <f t="shared" ref="J28:R28" si="7">J25/J24</f>
        <v>0.86719999999999997</v>
      </c>
      <c r="K28" s="21">
        <f t="shared" si="7"/>
        <v>0.33138725203533825</v>
      </c>
      <c r="L28" s="21">
        <f t="shared" si="7"/>
        <v>0.3208460974866843</v>
      </c>
      <c r="M28" s="21">
        <f t="shared" si="7"/>
        <v>0.22198934377016713</v>
      </c>
      <c r="N28" s="21">
        <f t="shared" si="7"/>
        <v>0.23583299999999999</v>
      </c>
      <c r="O28" s="21">
        <f t="shared" si="7"/>
        <v>0.30519369716734213</v>
      </c>
      <c r="P28" s="21">
        <f t="shared" si="7"/>
        <v>0.3154031341183321</v>
      </c>
      <c r="Q28" s="21">
        <f t="shared" si="7"/>
        <v>0.19728927980037891</v>
      </c>
      <c r="R28" s="36">
        <f t="shared" si="7"/>
        <v>0.29571383199504531</v>
      </c>
    </row>
    <row r="29" spans="1:18">
      <c r="A29" s="1"/>
      <c r="B29" s="1"/>
      <c r="C29" s="8" t="s">
        <v>28</v>
      </c>
      <c r="D29" s="16" t="s">
        <v>43</v>
      </c>
      <c r="E29" s="17" t="s">
        <v>44</v>
      </c>
      <c r="F29" s="9">
        <v>2025</v>
      </c>
      <c r="G29" s="11" t="s">
        <v>33</v>
      </c>
      <c r="H29" s="12">
        <v>0</v>
      </c>
      <c r="I29" s="12">
        <v>905756</v>
      </c>
      <c r="J29" s="12"/>
      <c r="K29" s="12">
        <v>5920</v>
      </c>
      <c r="L29" s="12">
        <v>0</v>
      </c>
      <c r="M29" s="12">
        <v>18060248</v>
      </c>
      <c r="N29" s="12">
        <v>0</v>
      </c>
      <c r="O29" s="12">
        <v>2142688</v>
      </c>
      <c r="P29" s="12">
        <v>0</v>
      </c>
      <c r="Q29" s="12">
        <v>83831</v>
      </c>
      <c r="R29" s="35">
        <f t="shared" si="3"/>
        <v>21198443</v>
      </c>
    </row>
    <row r="30" spans="1:18">
      <c r="A30" s="1"/>
      <c r="B30" s="1"/>
      <c r="C30" s="8" t="s">
        <v>28</v>
      </c>
      <c r="D30" s="16" t="s">
        <v>43</v>
      </c>
      <c r="E30" s="17" t="s">
        <v>44</v>
      </c>
      <c r="F30" s="9">
        <v>2025</v>
      </c>
      <c r="G30" s="11" t="s">
        <v>34</v>
      </c>
      <c r="H30" s="12">
        <v>0</v>
      </c>
      <c r="I30" s="12">
        <v>239976</v>
      </c>
      <c r="J30" s="12"/>
      <c r="K30" s="12">
        <v>0</v>
      </c>
      <c r="L30" s="12">
        <v>0</v>
      </c>
      <c r="M30" s="12">
        <v>-2537789</v>
      </c>
      <c r="N30" s="12">
        <v>0</v>
      </c>
      <c r="O30" s="12">
        <v>0</v>
      </c>
      <c r="P30" s="12">
        <v>0</v>
      </c>
      <c r="Q30" s="12">
        <v>0</v>
      </c>
      <c r="R30" s="13">
        <v>-2297813</v>
      </c>
    </row>
    <row r="31" spans="1:18">
      <c r="A31" s="1"/>
      <c r="B31" s="25"/>
      <c r="C31" s="2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75" customHeight="1">
      <c r="A32" s="1"/>
      <c r="B32" s="1"/>
      <c r="C32" s="1"/>
      <c r="D32" s="1"/>
      <c r="E32" s="26" t="s">
        <v>46</v>
      </c>
      <c r="F32" s="22" t="s">
        <v>45</v>
      </c>
      <c r="G32" s="23" t="s">
        <v>50</v>
      </c>
      <c r="H32" s="24"/>
      <c r="I32" s="1"/>
      <c r="J32" s="1"/>
      <c r="K32" s="1"/>
      <c r="L32" s="1"/>
      <c r="M32" s="1"/>
    </row>
    <row r="33" spans="1:18" ht="20.25" customHeight="1">
      <c r="A33" s="1"/>
      <c r="B33" s="1"/>
      <c r="C33" s="1"/>
      <c r="D33" s="1"/>
      <c r="E33" s="26"/>
      <c r="F33" s="22" t="s">
        <v>47</v>
      </c>
      <c r="G33" s="23"/>
      <c r="H33" s="24"/>
      <c r="I33" s="1"/>
      <c r="J33" s="1"/>
      <c r="K33" s="1"/>
      <c r="L33" s="1"/>
      <c r="M33" s="1"/>
    </row>
    <row r="34" spans="1:18" ht="19.5" customHeight="1">
      <c r="A34" s="1"/>
      <c r="B34" s="1"/>
      <c r="C34" s="1"/>
      <c r="D34" s="1"/>
      <c r="E34" s="26"/>
      <c r="F34" s="22" t="s">
        <v>48</v>
      </c>
      <c r="G34" s="23" t="s">
        <v>51</v>
      </c>
      <c r="H34" s="24"/>
      <c r="I34" s="1"/>
      <c r="J34" s="1"/>
      <c r="K34" s="1"/>
      <c r="L34" s="1"/>
      <c r="M34" s="1"/>
    </row>
    <row r="35" spans="1:18">
      <c r="A35" s="1"/>
      <c r="B35" s="1"/>
      <c r="C35" s="25"/>
      <c r="D35" s="2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I36" s="14"/>
      <c r="J36" s="14"/>
      <c r="M36" s="14"/>
    </row>
    <row r="38" spans="1:18">
      <c r="M38" s="14"/>
    </row>
    <row r="39" spans="1:18">
      <c r="H39" s="14"/>
    </row>
    <row r="40" spans="1:18">
      <c r="M40" s="14"/>
      <c r="N40" s="14"/>
    </row>
  </sheetData>
  <mergeCells count="15">
    <mergeCell ref="C2:R2"/>
    <mergeCell ref="C3:R3"/>
    <mergeCell ref="A4:B5"/>
    <mergeCell ref="C4:C6"/>
    <mergeCell ref="D4:D6"/>
    <mergeCell ref="E4:E6"/>
    <mergeCell ref="F4:F5"/>
    <mergeCell ref="G4:G6"/>
    <mergeCell ref="H4:R4"/>
    <mergeCell ref="G32:H32"/>
    <mergeCell ref="G33:H33"/>
    <mergeCell ref="G34:H34"/>
    <mergeCell ref="C35:D35"/>
    <mergeCell ref="B31:C31"/>
    <mergeCell ref="E32:E34"/>
  </mergeCells>
  <pageMargins left="0.25" right="0.25" top="0.75" bottom="0.75" header="0.3" footer="0.3"/>
  <pageSetup paperSize="8" scale="81" fitToHeight="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2025-05-28T07:21:35Z</dcterms:created>
  <dcterms:modified xsi:type="dcterms:W3CDTF">2025-06-03T13:57:30Z</dcterms:modified>
</cp:coreProperties>
</file>